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TIS 186\Jamel\Exams\Fall 2023 - 2024\"/>
    </mc:Choice>
  </mc:AlternateContent>
  <xr:revisionPtr revIDLastSave="0" documentId="13_ncr:1_{1F893633-45AC-4B42-86E7-686FF3066403}" xr6:coauthVersionLast="47" xr6:coauthVersionMax="47" xr10:uidLastSave="{00000000-0000-0000-0000-000000000000}"/>
  <bookViews>
    <workbookView xWindow="-120" yWindow="-120" windowWidth="29040" windowHeight="15840" xr2:uid="{6FCABC1E-4419-409E-86C6-1A767491A8DA}"/>
  </bookViews>
  <sheets>
    <sheet name="AIStatistics" sheetId="1" r:id="rId1"/>
    <sheet name="Graphs" sheetId="2" r:id="rId2"/>
    <sheet name="Statistics" sheetId="4" r:id="rId3"/>
    <sheet name="Sheet3" sheetId="3" r:id="rId4"/>
  </sheets>
  <definedNames>
    <definedName name="_xlnm.Print_Area" localSheetId="0">AIStatistics!$B$2:$L$17</definedName>
    <definedName name="_xlnm.Print_Area" localSheetId="1">Graphs!$B$2:$Q$28</definedName>
    <definedName name="_xlnm.Print_Area" localSheetId="2">Statistics!$B$1:$K$9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9" i="4" l="1"/>
  <c r="J7" i="4"/>
  <c r="J3" i="4"/>
  <c r="J5" i="4"/>
  <c r="J8" i="4"/>
  <c r="J4" i="4"/>
  <c r="J6" i="4"/>
  <c r="L7" i="1"/>
  <c r="L8" i="1"/>
  <c r="L9" i="1"/>
  <c r="L10" i="1"/>
  <c r="L11" i="1"/>
  <c r="L6" i="1"/>
  <c r="D17" i="1"/>
  <c r="D13" i="1"/>
  <c r="E13" i="1"/>
  <c r="F13" i="1"/>
  <c r="G13" i="1"/>
  <c r="H13" i="1"/>
  <c r="I13" i="1"/>
  <c r="J13" i="1"/>
  <c r="D14" i="1"/>
  <c r="E14" i="1"/>
  <c r="F14" i="1"/>
  <c r="G14" i="1"/>
  <c r="H14" i="1"/>
  <c r="I14" i="1"/>
  <c r="J14" i="1"/>
  <c r="D15" i="1"/>
  <c r="E15" i="1"/>
  <c r="F15" i="1"/>
  <c r="G15" i="1"/>
  <c r="H15" i="1"/>
  <c r="I15" i="1"/>
  <c r="J15" i="1"/>
  <c r="C15" i="1"/>
  <c r="C14" i="1"/>
  <c r="C13" i="1"/>
</calcChain>
</file>

<file path=xl/sharedStrings.xml><?xml version="1.0" encoding="utf-8"?>
<sst xmlns="http://schemas.openxmlformats.org/spreadsheetml/2006/main" count="41" uniqueCount="34">
  <si>
    <t>All industries</t>
  </si>
  <si>
    <t>Business, legal, and professional services</t>
  </si>
  <si>
    <t>Consumer goods/retail</t>
  </si>
  <si>
    <t>Financial services</t>
  </si>
  <si>
    <t>Healthcare/pharma</t>
  </si>
  <si>
    <t>High tech/telecom</t>
  </si>
  <si>
    <t>Industry / Function</t>
  </si>
  <si>
    <t>Human Resources</t>
  </si>
  <si>
    <t>Manufacturing</t>
  </si>
  <si>
    <t>Marketing</t>
  </si>
  <si>
    <t>Risk</t>
  </si>
  <si>
    <t>Service Oper.</t>
  </si>
  <si>
    <t>Finance</t>
  </si>
  <si>
    <t>Supply Chain Mgt.</t>
  </si>
  <si>
    <t>Product / Service Dev.</t>
  </si>
  <si>
    <t>AI adoption percentage in organizations worldwide 2022 (by Industry &amp; Function)</t>
  </si>
  <si>
    <t>Average</t>
  </si>
  <si>
    <t>Standard Deviation</t>
  </si>
  <si>
    <t>Range</t>
  </si>
  <si>
    <t>Number of industries where AI adoption is greater than 10 %</t>
  </si>
  <si>
    <t>AI Adoption less than 20 %</t>
  </si>
  <si>
    <t>Total</t>
  </si>
  <si>
    <t>Percentage</t>
  </si>
  <si>
    <t xml:space="preserve"> </t>
  </si>
  <si>
    <t>Column1</t>
  </si>
  <si>
    <t>Column2</t>
  </si>
  <si>
    <t>Column3</t>
  </si>
  <si>
    <t>Column4</t>
  </si>
  <si>
    <t>Column5</t>
  </si>
  <si>
    <t>Column6</t>
  </si>
  <si>
    <t>Column7</t>
  </si>
  <si>
    <t>Column8</t>
  </si>
  <si>
    <t>Column9</t>
  </si>
  <si>
    <t>Column10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</si>
</sst>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b/>
      <sz val="16"/>
      <color theme="1"/>
      <name val="Times New Roman"/>
      <family val="1"/>
      <charset val="162"/>
    </font>
    <font>
      <b/>
      <i/>
      <sz val="12"/>
      <color theme="1"/>
      <name val="Times New Roman"/>
      <family val="1"/>
      <charset val="162"/>
    </font>
    <font>
      <u/>
      <sz val="12"/>
      <color theme="1"/>
      <name val="Times New Roman"/>
      <family val="1"/>
      <charset val="162"/>
    </font>
    <font>
      <b/>
      <sz val="12"/>
      <color rgb="FF7030A0"/>
      <name val="Times New Roman"/>
      <family val="1"/>
      <charset val="162"/>
    </font>
    <font>
      <b/>
      <sz val="16"/>
      <color rgb="FFFFC000"/>
      <name val="Verdana"/>
      <family val="2"/>
      <charset val="162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</fills>
  <borders count="13">
    <border>
      <left/>
      <right/>
      <top/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Alignment="1">
      <alignment horizontal="left" vertical="center"/>
    </xf>
    <xf numFmtId="3" fontId="1" fillId="0" borderId="0" xfId="0" applyNumberFormat="1" applyFont="1" applyAlignment="1">
      <alignment horizontal="right" vertical="center"/>
    </xf>
    <xf numFmtId="0" fontId="1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1" fillId="4" borderId="0" xfId="0" applyFont="1" applyFill="1" applyAlignment="1">
      <alignment horizontal="center"/>
    </xf>
    <xf numFmtId="0" fontId="1" fillId="0" borderId="1" xfId="0" applyFont="1" applyBorder="1" applyAlignment="1">
      <alignment horizontal="left" vertical="center"/>
    </xf>
    <xf numFmtId="3" fontId="1" fillId="0" borderId="2" xfId="0" applyNumberFormat="1" applyFont="1" applyBorder="1" applyAlignment="1">
      <alignment horizontal="center" vertical="center"/>
    </xf>
    <xf numFmtId="3" fontId="1" fillId="0" borderId="3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/>
    </xf>
    <xf numFmtId="3" fontId="1" fillId="0" borderId="5" xfId="0" applyNumberFormat="1" applyFont="1" applyBorder="1" applyAlignment="1">
      <alignment horizontal="center" vertical="center"/>
    </xf>
    <xf numFmtId="3" fontId="1" fillId="0" borderId="6" xfId="0" applyNumberFormat="1" applyFont="1" applyBorder="1" applyAlignment="1">
      <alignment horizontal="center" vertical="center"/>
    </xf>
    <xf numFmtId="0" fontId="1" fillId="0" borderId="7" xfId="0" applyFont="1" applyBorder="1" applyAlignment="1">
      <alignment horizontal="left" vertical="center"/>
    </xf>
    <xf numFmtId="3" fontId="1" fillId="0" borderId="8" xfId="0" applyNumberFormat="1" applyFont="1" applyBorder="1" applyAlignment="1">
      <alignment horizontal="center" vertical="center"/>
    </xf>
    <xf numFmtId="3" fontId="1" fillId="0" borderId="9" xfId="0" applyNumberFormat="1" applyFont="1" applyBorder="1" applyAlignment="1">
      <alignment horizontal="center" vertical="center"/>
    </xf>
    <xf numFmtId="0" fontId="2" fillId="3" borderId="10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0" fontId="4" fillId="0" borderId="1" xfId="0" applyFont="1" applyBorder="1" applyAlignment="1">
      <alignment horizontal="right"/>
    </xf>
    <xf numFmtId="164" fontId="2" fillId="0" borderId="2" xfId="0" applyNumberFormat="1" applyFont="1" applyBorder="1" applyAlignment="1">
      <alignment horizontal="center"/>
    </xf>
    <xf numFmtId="164" fontId="2" fillId="0" borderId="3" xfId="0" applyNumberFormat="1" applyFont="1" applyBorder="1" applyAlignment="1">
      <alignment horizontal="center"/>
    </xf>
    <xf numFmtId="0" fontId="4" fillId="0" borderId="4" xfId="0" applyFont="1" applyBorder="1" applyAlignment="1">
      <alignment horizontal="right"/>
    </xf>
    <xf numFmtId="164" fontId="2" fillId="0" borderId="5" xfId="0" applyNumberFormat="1" applyFont="1" applyBorder="1" applyAlignment="1">
      <alignment horizontal="center"/>
    </xf>
    <xf numFmtId="164" fontId="2" fillId="0" borderId="6" xfId="0" applyNumberFormat="1" applyFont="1" applyBorder="1" applyAlignment="1">
      <alignment horizontal="center"/>
    </xf>
    <xf numFmtId="0" fontId="4" fillId="0" borderId="7" xfId="0" applyFont="1" applyBorder="1" applyAlignment="1">
      <alignment horizontal="right"/>
    </xf>
    <xf numFmtId="164" fontId="2" fillId="0" borderId="8" xfId="0" applyNumberFormat="1" applyFont="1" applyBorder="1" applyAlignment="1">
      <alignment horizontal="center"/>
    </xf>
    <xf numFmtId="164" fontId="2" fillId="0" borderId="9" xfId="0" applyNumberFormat="1" applyFont="1" applyBorder="1" applyAlignment="1">
      <alignment horizontal="center"/>
    </xf>
    <xf numFmtId="10" fontId="2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3" fontId="7" fillId="0" borderId="0" xfId="0" applyNumberFormat="1" applyFont="1" applyAlignment="1">
      <alignment horizontal="center" vertical="center"/>
    </xf>
    <xf numFmtId="0" fontId="3" fillId="2" borderId="10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5" fillId="0" borderId="0" xfId="0" applyFont="1" applyAlignment="1">
      <alignment horizontal="center"/>
    </xf>
  </cellXfs>
  <cellStyles count="1">
    <cellStyle name="Normal" xfId="0" builtinId="0"/>
  </cellStyles>
  <dxfs count="23"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FFC000"/>
        <name val="Verdana"/>
        <family val="2"/>
        <charset val="162"/>
        <scheme val="none"/>
      </font>
      <numFmt numFmtId="3" formatCode="#,##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family val="1"/>
        <charset val="162"/>
        <scheme val="none"/>
      </font>
      <numFmt numFmtId="3" formatCode="#,##0"/>
      <alignment horizontal="righ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family val="1"/>
        <charset val="162"/>
        <scheme val="none"/>
      </font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family val="1"/>
        <charset val="162"/>
        <scheme val="none"/>
      </font>
      <numFmt numFmtId="14" formatCode="0.00%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family val="1"/>
        <charset val="162"/>
        <scheme val="none"/>
      </font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family val="1"/>
        <charset val="162"/>
        <scheme val="none"/>
      </font>
      <numFmt numFmtId="3" formatCode="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family val="1"/>
        <charset val="162"/>
        <scheme val="none"/>
      </font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family val="1"/>
        <charset val="162"/>
        <scheme val="none"/>
      </font>
      <numFmt numFmtId="3" formatCode="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family val="1"/>
        <charset val="162"/>
        <scheme val="none"/>
      </font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family val="1"/>
        <charset val="162"/>
        <scheme val="none"/>
      </font>
      <numFmt numFmtId="3" formatCode="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family val="1"/>
        <charset val="162"/>
        <scheme val="none"/>
      </font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family val="1"/>
        <charset val="162"/>
        <scheme val="none"/>
      </font>
      <numFmt numFmtId="3" formatCode="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family val="1"/>
        <charset val="162"/>
        <scheme val="none"/>
      </font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family val="1"/>
        <charset val="162"/>
        <scheme val="none"/>
      </font>
      <numFmt numFmtId="3" formatCode="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family val="1"/>
        <charset val="162"/>
        <scheme val="none"/>
      </font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family val="1"/>
        <charset val="162"/>
        <scheme val="none"/>
      </font>
      <numFmt numFmtId="3" formatCode="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family val="1"/>
        <charset val="162"/>
        <scheme val="none"/>
      </font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family val="1"/>
        <charset val="162"/>
        <scheme val="none"/>
      </font>
      <numFmt numFmtId="3" formatCode="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family val="1"/>
        <charset val="162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family val="1"/>
        <charset val="162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family val="1"/>
        <charset val="162"/>
        <scheme val="none"/>
      </font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family val="1"/>
        <charset val="162"/>
        <scheme val="none"/>
      </font>
      <numFmt numFmtId="3" formatCode="#,##0"/>
      <alignment horizontal="right" vertical="center" textRotation="0" wrapText="0" indent="0" justifyLastLine="0" shrinkToFit="0" readingOrder="0"/>
    </dxf>
    <dxf>
      <fill>
        <patternFill>
          <bgColor rgb="FF92D05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AI Adoption % by Industry Type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v>Human Resources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AIStatistics!$B$6:$B$11</c:f>
              <c:strCache>
                <c:ptCount val="6"/>
                <c:pt idx="0">
                  <c:v>All industries</c:v>
                </c:pt>
                <c:pt idx="1">
                  <c:v>Business, legal, and professional services</c:v>
                </c:pt>
                <c:pt idx="2">
                  <c:v>Consumer goods/retail</c:v>
                </c:pt>
                <c:pt idx="3">
                  <c:v>Financial services</c:v>
                </c:pt>
                <c:pt idx="4">
                  <c:v>Healthcare/pharma</c:v>
                </c:pt>
                <c:pt idx="5">
                  <c:v>High tech/telecom</c:v>
                </c:pt>
              </c:strCache>
            </c:strRef>
          </c:cat>
          <c:val>
            <c:numRef>
              <c:f>AIStatistics!$C$6:$C$11</c:f>
              <c:numCache>
                <c:formatCode>#,##0</c:formatCode>
                <c:ptCount val="6"/>
                <c:pt idx="0">
                  <c:v>11</c:v>
                </c:pt>
                <c:pt idx="1">
                  <c:v>11</c:v>
                </c:pt>
                <c:pt idx="2">
                  <c:v>14</c:v>
                </c:pt>
                <c:pt idx="3">
                  <c:v>1</c:v>
                </c:pt>
                <c:pt idx="4">
                  <c:v>15</c:v>
                </c:pt>
                <c:pt idx="5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42-4BE8-A5B2-BD0614A6C55D}"/>
            </c:ext>
          </c:extLst>
        </c:ser>
        <c:ser>
          <c:idx val="1"/>
          <c:order val="1"/>
          <c:tx>
            <c:v>Manufacturing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AIStatistics!$B$6:$B$11</c:f>
              <c:strCache>
                <c:ptCount val="6"/>
                <c:pt idx="0">
                  <c:v>All industries</c:v>
                </c:pt>
                <c:pt idx="1">
                  <c:v>Business, legal, and professional services</c:v>
                </c:pt>
                <c:pt idx="2">
                  <c:v>Consumer goods/retail</c:v>
                </c:pt>
                <c:pt idx="3">
                  <c:v>Financial services</c:v>
                </c:pt>
                <c:pt idx="4">
                  <c:v>Healthcare/pharma</c:v>
                </c:pt>
                <c:pt idx="5">
                  <c:v>High tech/telecom</c:v>
                </c:pt>
              </c:strCache>
            </c:strRef>
          </c:cat>
          <c:val>
            <c:numRef>
              <c:f>AIStatistics!$D$6:$D$11</c:f>
              <c:numCache>
                <c:formatCode>#,##0</c:formatCode>
                <c:ptCount val="6"/>
                <c:pt idx="0">
                  <c:v>8</c:v>
                </c:pt>
                <c:pt idx="1">
                  <c:v>10</c:v>
                </c:pt>
                <c:pt idx="2">
                  <c:v>4</c:v>
                </c:pt>
                <c:pt idx="3">
                  <c:v>8</c:v>
                </c:pt>
                <c:pt idx="4">
                  <c:v>7</c:v>
                </c:pt>
                <c:pt idx="5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742-4BE8-A5B2-BD0614A6C55D}"/>
            </c:ext>
          </c:extLst>
        </c:ser>
        <c:ser>
          <c:idx val="2"/>
          <c:order val="2"/>
          <c:tx>
            <c:v>Marketing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AIStatistics!$B$6:$B$11</c:f>
              <c:strCache>
                <c:ptCount val="6"/>
                <c:pt idx="0">
                  <c:v>All industries</c:v>
                </c:pt>
                <c:pt idx="1">
                  <c:v>Business, legal, and professional services</c:v>
                </c:pt>
                <c:pt idx="2">
                  <c:v>Consumer goods/retail</c:v>
                </c:pt>
                <c:pt idx="3">
                  <c:v>Financial services</c:v>
                </c:pt>
                <c:pt idx="4">
                  <c:v>Healthcare/pharma</c:v>
                </c:pt>
                <c:pt idx="5">
                  <c:v>High tech/telecom</c:v>
                </c:pt>
              </c:strCache>
            </c:strRef>
          </c:cat>
          <c:val>
            <c:numRef>
              <c:f>AIStatistics!$E$6:$E$11</c:f>
              <c:numCache>
                <c:formatCode>#,##0</c:formatCode>
                <c:ptCount val="6"/>
                <c:pt idx="0">
                  <c:v>5</c:v>
                </c:pt>
                <c:pt idx="1">
                  <c:v>9</c:v>
                </c:pt>
                <c:pt idx="2">
                  <c:v>3</c:v>
                </c:pt>
                <c:pt idx="3">
                  <c:v>7</c:v>
                </c:pt>
                <c:pt idx="4">
                  <c:v>2</c:v>
                </c:pt>
                <c:pt idx="5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742-4BE8-A5B2-BD0614A6C55D}"/>
            </c:ext>
          </c:extLst>
        </c:ser>
        <c:ser>
          <c:idx val="3"/>
          <c:order val="3"/>
          <c:tx>
            <c:v>Product / Service Dev.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AIStatistics!$B$6:$B$11</c:f>
              <c:strCache>
                <c:ptCount val="6"/>
                <c:pt idx="0">
                  <c:v>All industries</c:v>
                </c:pt>
                <c:pt idx="1">
                  <c:v>Business, legal, and professional services</c:v>
                </c:pt>
                <c:pt idx="2">
                  <c:v>Consumer goods/retail</c:v>
                </c:pt>
                <c:pt idx="3">
                  <c:v>Financial services</c:v>
                </c:pt>
                <c:pt idx="4">
                  <c:v>Healthcare/pharma</c:v>
                </c:pt>
                <c:pt idx="5">
                  <c:v>High tech/telecom</c:v>
                </c:pt>
              </c:strCache>
            </c:strRef>
          </c:cat>
          <c:val>
            <c:numRef>
              <c:f>AIStatistics!$F$6:$F$11</c:f>
              <c:numCache>
                <c:formatCode>#,##0</c:formatCode>
                <c:ptCount val="6"/>
                <c:pt idx="0">
                  <c:v>10</c:v>
                </c:pt>
                <c:pt idx="1">
                  <c:v>8</c:v>
                </c:pt>
                <c:pt idx="2">
                  <c:v>4</c:v>
                </c:pt>
                <c:pt idx="3">
                  <c:v>31</c:v>
                </c:pt>
                <c:pt idx="4">
                  <c:v>4</c:v>
                </c:pt>
                <c:pt idx="5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742-4BE8-A5B2-BD0614A6C55D}"/>
            </c:ext>
          </c:extLst>
        </c:ser>
        <c:ser>
          <c:idx val="4"/>
          <c:order val="4"/>
          <c:tx>
            <c:v>Risk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AIStatistics!$B$6:$B$11</c:f>
              <c:strCache>
                <c:ptCount val="6"/>
                <c:pt idx="0">
                  <c:v>All industries</c:v>
                </c:pt>
                <c:pt idx="1">
                  <c:v>Business, legal, and professional services</c:v>
                </c:pt>
                <c:pt idx="2">
                  <c:v>Consumer goods/retail</c:v>
                </c:pt>
                <c:pt idx="3">
                  <c:v>Financial services</c:v>
                </c:pt>
                <c:pt idx="4">
                  <c:v>Healthcare/pharma</c:v>
                </c:pt>
                <c:pt idx="5">
                  <c:v>High tech/telecom</c:v>
                </c:pt>
              </c:strCache>
            </c:strRef>
          </c:cat>
          <c:val>
            <c:numRef>
              <c:f>AIStatistics!$G$6:$G$11</c:f>
              <c:numCache>
                <c:formatCode>#,##0</c:formatCode>
                <c:ptCount val="6"/>
                <c:pt idx="0">
                  <c:v>19</c:v>
                </c:pt>
                <c:pt idx="1">
                  <c:v>16</c:v>
                </c:pt>
                <c:pt idx="2">
                  <c:v>15</c:v>
                </c:pt>
                <c:pt idx="3">
                  <c:v>17</c:v>
                </c:pt>
                <c:pt idx="4">
                  <c:v>22</c:v>
                </c:pt>
                <c:pt idx="5">
                  <c:v>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742-4BE8-A5B2-BD0614A6C55D}"/>
            </c:ext>
          </c:extLst>
        </c:ser>
        <c:ser>
          <c:idx val="5"/>
          <c:order val="5"/>
          <c:tx>
            <c:v>Service Oper.</c:v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AIStatistics!$B$6:$B$11</c:f>
              <c:strCache>
                <c:ptCount val="6"/>
                <c:pt idx="0">
                  <c:v>All industries</c:v>
                </c:pt>
                <c:pt idx="1">
                  <c:v>Business, legal, and professional services</c:v>
                </c:pt>
                <c:pt idx="2">
                  <c:v>Consumer goods/retail</c:v>
                </c:pt>
                <c:pt idx="3">
                  <c:v>Financial services</c:v>
                </c:pt>
                <c:pt idx="4">
                  <c:v>Healthcare/pharma</c:v>
                </c:pt>
                <c:pt idx="5">
                  <c:v>High tech/telecom</c:v>
                </c:pt>
              </c:strCache>
            </c:strRef>
          </c:cat>
          <c:val>
            <c:numRef>
              <c:f>AIStatistics!$H$6:$H$11</c:f>
              <c:numCache>
                <c:formatCode>#,##0</c:formatCode>
                <c:ptCount val="6"/>
                <c:pt idx="0">
                  <c:v>19</c:v>
                </c:pt>
                <c:pt idx="1">
                  <c:v>20</c:v>
                </c:pt>
                <c:pt idx="2">
                  <c:v>31</c:v>
                </c:pt>
                <c:pt idx="3">
                  <c:v>24</c:v>
                </c:pt>
                <c:pt idx="4">
                  <c:v>12</c:v>
                </c:pt>
                <c:pt idx="5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742-4BE8-A5B2-BD0614A6C55D}"/>
            </c:ext>
          </c:extLst>
        </c:ser>
        <c:ser>
          <c:idx val="6"/>
          <c:order val="6"/>
          <c:tx>
            <c:v>Finance</c:v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AIStatistics!$B$6:$B$11</c:f>
              <c:strCache>
                <c:ptCount val="6"/>
                <c:pt idx="0">
                  <c:v>All industries</c:v>
                </c:pt>
                <c:pt idx="1">
                  <c:v>Business, legal, and professional services</c:v>
                </c:pt>
                <c:pt idx="2">
                  <c:v>Consumer goods/retail</c:v>
                </c:pt>
                <c:pt idx="3">
                  <c:v>Financial services</c:v>
                </c:pt>
                <c:pt idx="4">
                  <c:v>Healthcare/pharma</c:v>
                </c:pt>
                <c:pt idx="5">
                  <c:v>High tech/telecom</c:v>
                </c:pt>
              </c:strCache>
            </c:strRef>
          </c:cat>
          <c:val>
            <c:numRef>
              <c:f>AIStatistics!$I$6:$I$11</c:f>
              <c:numCache>
                <c:formatCode>#,##0</c:formatCode>
                <c:ptCount val="6"/>
                <c:pt idx="0">
                  <c:v>21</c:v>
                </c:pt>
                <c:pt idx="1">
                  <c:v>19</c:v>
                </c:pt>
                <c:pt idx="2">
                  <c:v>29</c:v>
                </c:pt>
                <c:pt idx="3">
                  <c:v>23</c:v>
                </c:pt>
                <c:pt idx="4">
                  <c:v>8</c:v>
                </c:pt>
                <c:pt idx="5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742-4BE8-A5B2-BD0614A6C55D}"/>
            </c:ext>
          </c:extLst>
        </c:ser>
        <c:ser>
          <c:idx val="7"/>
          <c:order val="7"/>
          <c:tx>
            <c:v>Supply Chain Mgt.</c:v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AIStatistics!$B$6:$B$11</c:f>
              <c:strCache>
                <c:ptCount val="6"/>
                <c:pt idx="0">
                  <c:v>All industries</c:v>
                </c:pt>
                <c:pt idx="1">
                  <c:v>Business, legal, and professional services</c:v>
                </c:pt>
                <c:pt idx="2">
                  <c:v>Consumer goods/retail</c:v>
                </c:pt>
                <c:pt idx="3">
                  <c:v>Financial services</c:v>
                </c:pt>
                <c:pt idx="4">
                  <c:v>Healthcare/pharma</c:v>
                </c:pt>
                <c:pt idx="5">
                  <c:v>High tech/telecom</c:v>
                </c:pt>
              </c:strCache>
            </c:strRef>
          </c:cat>
          <c:val>
            <c:numRef>
              <c:f>AIStatistics!$J$6:$J$11</c:f>
              <c:numCache>
                <c:formatCode>#,##0</c:formatCode>
                <c:ptCount val="6"/>
                <c:pt idx="0">
                  <c:v>9</c:v>
                </c:pt>
                <c:pt idx="1">
                  <c:v>12</c:v>
                </c:pt>
                <c:pt idx="2">
                  <c:v>11</c:v>
                </c:pt>
                <c:pt idx="3">
                  <c:v>2</c:v>
                </c:pt>
                <c:pt idx="4">
                  <c:v>8</c:v>
                </c:pt>
                <c:pt idx="5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C742-4BE8-A5B2-BD0614A6C5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86388448"/>
        <c:axId val="886379712"/>
      </c:barChart>
      <c:catAx>
        <c:axId val="886388448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Industry Type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6379712"/>
        <c:crosses val="autoZero"/>
        <c:auto val="1"/>
        <c:lblAlgn val="ctr"/>
        <c:lblOffset val="100"/>
        <c:noMultiLvlLbl val="0"/>
      </c:catAx>
      <c:valAx>
        <c:axId val="886379712"/>
        <c:scaling>
          <c:orientation val="minMax"/>
          <c:max val="12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AI Adoption %</a:t>
                </a:r>
              </a:p>
            </c:rich>
          </c:tx>
          <c:layout>
            <c:manualLayout>
              <c:xMode val="edge"/>
              <c:yMode val="edge"/>
              <c:x val="0.49463586766027351"/>
              <c:y val="0.8870944087636104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63884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1119</xdr:colOff>
      <xdr:row>0</xdr:row>
      <xdr:rowOff>183215</xdr:rowOff>
    </xdr:from>
    <xdr:to>
      <xdr:col>16</xdr:col>
      <xdr:colOff>600074</xdr:colOff>
      <xdr:row>27</xdr:row>
      <xdr:rowOff>180975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4EF31DF6-E61D-4818-9D04-4AC8AD19362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95C0980-5C5F-422F-B06E-D8A31B3C3E59}" name="AIiscoming..." displayName="AIiscoming..." ref="B2:K9" totalsRowCount="1" headerRowDxfId="21" dataDxfId="20">
  <autoFilter ref="B2:K8" xr:uid="{995C0980-5C5F-422F-B06E-D8A31B3C3E59}"/>
  <sortState xmlns:xlrd2="http://schemas.microsoft.com/office/spreadsheetml/2017/richdata2" ref="B3:K8">
    <sortCondition descending="1" ref="J3:J8"/>
  </sortState>
  <tableColumns count="10">
    <tableColumn id="1" xr3:uid="{483BAE53-39EF-4055-BCA6-CBE3772EE278}" name="Column1" totalsRowLabel="Total" dataDxfId="19" totalsRowDxfId="18"/>
    <tableColumn id="2" xr3:uid="{EFBFF9E6-9871-403D-AA61-4C9F2E3726CD}" name="Column2" dataDxfId="17" totalsRowDxfId="16"/>
    <tableColumn id="3" xr3:uid="{B6D77AD2-1460-4658-990F-138D88A1CB28}" name="Column3" dataDxfId="15" totalsRowDxfId="14"/>
    <tableColumn id="4" xr3:uid="{CC1AF85F-EA75-4D52-BB2D-C1BEAF9C9A84}" name="Column4" dataDxfId="13" totalsRowDxfId="12"/>
    <tableColumn id="5" xr3:uid="{EC36D798-35F1-4F1C-A85F-BD68B75781B5}" name="Column5" dataDxfId="11" totalsRowDxfId="10"/>
    <tableColumn id="6" xr3:uid="{8B8B2C68-A729-4B2E-9E52-B13168238091}" name="Column6" dataDxfId="9" totalsRowDxfId="8"/>
    <tableColumn id="7" xr3:uid="{4617EE3D-5644-498F-8550-02843D05C2E2}" name="Column7" dataDxfId="7" totalsRowDxfId="6"/>
    <tableColumn id="8" xr3:uid="{2C754AC9-92D9-4129-BABC-8C72C6A5C06E}" name="Column8" dataDxfId="5" totalsRowDxfId="4"/>
    <tableColumn id="9" xr3:uid="{B5EBC6D9-B1A8-4F81-9297-5E3212EE473C}" name="Column9" dataDxfId="3" totalsRowDxfId="2">
      <calculatedColumnFormula>I3/SUM($I$3:$I$8)</calculatedColumnFormula>
    </tableColumn>
    <tableColumn id="10" xr3:uid="{2A08D3A5-BED4-42CE-AB05-52CC95331D10}" name="Column10" totalsRowFunction="custom" dataDxfId="1" totalsRowDxfId="0">
      <totalsRowFormula>COUNTIF(AIiscoming...[Column7],"&lt;=20")</totalsRowFormula>
    </tableColumn>
  </tableColumns>
  <tableStyleInfo name="TableStyleMedium1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8563D7-D7C3-490A-B3F2-D4623FCC805C}">
  <sheetPr>
    <pageSetUpPr fitToPage="1"/>
  </sheetPr>
  <dimension ref="B1:L17"/>
  <sheetViews>
    <sheetView tabSelected="1" zoomScale="85" zoomScaleNormal="85" workbookViewId="0">
      <selection activeCell="B6" sqref="B6"/>
    </sheetView>
  </sheetViews>
  <sheetFormatPr defaultColWidth="20.7109375" defaultRowHeight="21.95" customHeight="1" x14ac:dyDescent="0.25"/>
  <cols>
    <col min="1" max="1" width="20.7109375" style="3"/>
    <col min="2" max="2" width="40.7109375" style="3" customWidth="1"/>
    <col min="3" max="10" width="20.7109375" style="3"/>
    <col min="11" max="11" width="10.7109375" style="3" customWidth="1"/>
    <col min="12" max="12" width="30.7109375" style="3" customWidth="1"/>
    <col min="13" max="16384" width="20.7109375" style="3"/>
  </cols>
  <sheetData>
    <row r="1" spans="2:12" ht="21.95" customHeight="1" thickBot="1" x14ac:dyDescent="0.3"/>
    <row r="2" spans="2:12" ht="21.95" customHeight="1" thickTop="1" thickBot="1" x14ac:dyDescent="0.35">
      <c r="B2" s="33" t="s">
        <v>15</v>
      </c>
      <c r="C2" s="34"/>
      <c r="D2" s="34"/>
      <c r="E2" s="34"/>
      <c r="F2" s="34"/>
      <c r="G2" s="34"/>
      <c r="H2" s="34"/>
      <c r="I2" s="34"/>
      <c r="J2" s="35"/>
    </row>
    <row r="3" spans="2:12" ht="21.95" customHeight="1" thickTop="1" thickBot="1" x14ac:dyDescent="0.3"/>
    <row r="4" spans="2:12" ht="21.95" customHeight="1" thickTop="1" thickBot="1" x14ac:dyDescent="0.3">
      <c r="B4" s="17" t="s">
        <v>6</v>
      </c>
      <c r="C4" s="18" t="s">
        <v>7</v>
      </c>
      <c r="D4" s="18" t="s">
        <v>8</v>
      </c>
      <c r="E4" s="18" t="s">
        <v>9</v>
      </c>
      <c r="F4" s="18" t="s">
        <v>14</v>
      </c>
      <c r="G4" s="18" t="s">
        <v>10</v>
      </c>
      <c r="H4" s="18" t="s">
        <v>11</v>
      </c>
      <c r="I4" s="18" t="s">
        <v>12</v>
      </c>
      <c r="J4" s="19" t="s">
        <v>13</v>
      </c>
      <c r="L4" s="4" t="s">
        <v>20</v>
      </c>
    </row>
    <row r="5" spans="2:12" ht="21.95" customHeight="1" thickTop="1" thickBot="1" x14ac:dyDescent="0.3">
      <c r="B5" s="5"/>
      <c r="C5" s="5"/>
      <c r="D5" s="5"/>
      <c r="E5" s="5"/>
      <c r="F5" s="5"/>
      <c r="G5" s="5"/>
      <c r="H5" s="5"/>
      <c r="I5" s="5"/>
      <c r="J5" s="5"/>
    </row>
    <row r="6" spans="2:12" ht="21.95" customHeight="1" thickTop="1" x14ac:dyDescent="0.25">
      <c r="B6" s="8" t="s">
        <v>0</v>
      </c>
      <c r="C6" s="9">
        <v>11</v>
      </c>
      <c r="D6" s="9">
        <v>8</v>
      </c>
      <c r="E6" s="9">
        <v>5</v>
      </c>
      <c r="F6" s="9">
        <v>10</v>
      </c>
      <c r="G6" s="9">
        <v>19</v>
      </c>
      <c r="H6" s="9">
        <v>19</v>
      </c>
      <c r="I6" s="9">
        <v>21</v>
      </c>
      <c r="J6" s="10">
        <v>9</v>
      </c>
      <c r="L6" s="7" t="str">
        <f>IF(G6&lt;20,"YES","NO")</f>
        <v>YES</v>
      </c>
    </row>
    <row r="7" spans="2:12" ht="21.95" customHeight="1" x14ac:dyDescent="0.25">
      <c r="B7" s="11" t="s">
        <v>1</v>
      </c>
      <c r="C7" s="12">
        <v>11</v>
      </c>
      <c r="D7" s="12">
        <v>10</v>
      </c>
      <c r="E7" s="12">
        <v>9</v>
      </c>
      <c r="F7" s="12">
        <v>8</v>
      </c>
      <c r="G7" s="12">
        <v>16</v>
      </c>
      <c r="H7" s="12">
        <v>20</v>
      </c>
      <c r="I7" s="12">
        <v>19</v>
      </c>
      <c r="J7" s="13">
        <v>12</v>
      </c>
      <c r="L7" s="7" t="str">
        <f t="shared" ref="L7:L11" si="0">IF(G7&lt;20,"YES","NO")</f>
        <v>YES</v>
      </c>
    </row>
    <row r="8" spans="2:12" ht="21.95" customHeight="1" x14ac:dyDescent="0.25">
      <c r="B8" s="11" t="s">
        <v>2</v>
      </c>
      <c r="C8" s="12">
        <v>14</v>
      </c>
      <c r="D8" s="12">
        <v>4</v>
      </c>
      <c r="E8" s="12">
        <v>3</v>
      </c>
      <c r="F8" s="12">
        <v>4</v>
      </c>
      <c r="G8" s="12">
        <v>15</v>
      </c>
      <c r="H8" s="12">
        <v>31</v>
      </c>
      <c r="I8" s="12">
        <v>29</v>
      </c>
      <c r="J8" s="13">
        <v>11</v>
      </c>
      <c r="L8" s="7" t="str">
        <f t="shared" si="0"/>
        <v>YES</v>
      </c>
    </row>
    <row r="9" spans="2:12" ht="21.95" customHeight="1" x14ac:dyDescent="0.25">
      <c r="B9" s="11" t="s">
        <v>3</v>
      </c>
      <c r="C9" s="12">
        <v>1</v>
      </c>
      <c r="D9" s="12">
        <v>8</v>
      </c>
      <c r="E9" s="12">
        <v>7</v>
      </c>
      <c r="F9" s="12">
        <v>31</v>
      </c>
      <c r="G9" s="12">
        <v>17</v>
      </c>
      <c r="H9" s="12">
        <v>24</v>
      </c>
      <c r="I9" s="12">
        <v>23</v>
      </c>
      <c r="J9" s="13">
        <v>2</v>
      </c>
      <c r="L9" s="7" t="str">
        <f t="shared" si="0"/>
        <v>YES</v>
      </c>
    </row>
    <row r="10" spans="2:12" ht="21.95" customHeight="1" x14ac:dyDescent="0.25">
      <c r="B10" s="11" t="s">
        <v>4</v>
      </c>
      <c r="C10" s="12">
        <v>15</v>
      </c>
      <c r="D10" s="12">
        <v>7</v>
      </c>
      <c r="E10" s="12">
        <v>2</v>
      </c>
      <c r="F10" s="12">
        <v>4</v>
      </c>
      <c r="G10" s="12">
        <v>22</v>
      </c>
      <c r="H10" s="12">
        <v>12</v>
      </c>
      <c r="I10" s="12">
        <v>8</v>
      </c>
      <c r="J10" s="13">
        <v>8</v>
      </c>
      <c r="L10" s="7" t="str">
        <f t="shared" si="0"/>
        <v>NO</v>
      </c>
    </row>
    <row r="11" spans="2:12" ht="21.95" customHeight="1" thickBot="1" x14ac:dyDescent="0.3">
      <c r="B11" s="14" t="s">
        <v>5</v>
      </c>
      <c r="C11" s="15">
        <v>6</v>
      </c>
      <c r="D11" s="15">
        <v>6</v>
      </c>
      <c r="E11" s="15">
        <v>4</v>
      </c>
      <c r="F11" s="15">
        <v>7</v>
      </c>
      <c r="G11" s="15">
        <v>38</v>
      </c>
      <c r="H11" s="15">
        <v>21</v>
      </c>
      <c r="I11" s="15">
        <v>25</v>
      </c>
      <c r="J11" s="16">
        <v>8</v>
      </c>
      <c r="L11" s="7" t="str">
        <f t="shared" si="0"/>
        <v>NO</v>
      </c>
    </row>
    <row r="12" spans="2:12" ht="21.95" customHeight="1" thickTop="1" thickBot="1" x14ac:dyDescent="0.3"/>
    <row r="13" spans="2:12" ht="21.95" customHeight="1" thickTop="1" x14ac:dyDescent="0.25">
      <c r="B13" s="20" t="s">
        <v>16</v>
      </c>
      <c r="C13" s="21">
        <f>AVERAGE(C6:C11)</f>
        <v>9.6666666666666661</v>
      </c>
      <c r="D13" s="21">
        <f t="shared" ref="D13:J13" si="1">AVERAGE(D6:D11)</f>
        <v>7.166666666666667</v>
      </c>
      <c r="E13" s="21">
        <f t="shared" si="1"/>
        <v>5</v>
      </c>
      <c r="F13" s="21">
        <f t="shared" si="1"/>
        <v>10.666666666666666</v>
      </c>
      <c r="G13" s="21">
        <f t="shared" si="1"/>
        <v>21.166666666666668</v>
      </c>
      <c r="H13" s="21">
        <f t="shared" si="1"/>
        <v>21.166666666666668</v>
      </c>
      <c r="I13" s="21">
        <f t="shared" si="1"/>
        <v>20.833333333333332</v>
      </c>
      <c r="J13" s="22">
        <f t="shared" si="1"/>
        <v>8.3333333333333339</v>
      </c>
    </row>
    <row r="14" spans="2:12" ht="21.95" customHeight="1" x14ac:dyDescent="0.25">
      <c r="B14" s="23" t="s">
        <v>17</v>
      </c>
      <c r="C14" s="24">
        <f>STDEV(C6:C11)</f>
        <v>5.2788887719544419</v>
      </c>
      <c r="D14" s="24">
        <f t="shared" ref="D14:J14" si="2">STDEV(D6:D11)</f>
        <v>2.0412414523193139</v>
      </c>
      <c r="E14" s="24">
        <f t="shared" si="2"/>
        <v>2.6076809620810595</v>
      </c>
      <c r="F14" s="24">
        <f t="shared" si="2"/>
        <v>10.230672835481871</v>
      </c>
      <c r="G14" s="24">
        <f t="shared" si="2"/>
        <v>8.6120071218425434</v>
      </c>
      <c r="H14" s="24">
        <f t="shared" si="2"/>
        <v>6.2423286253341947</v>
      </c>
      <c r="I14" s="24">
        <f t="shared" si="2"/>
        <v>7.1670542530852028</v>
      </c>
      <c r="J14" s="25">
        <f t="shared" si="2"/>
        <v>3.5023801430836521</v>
      </c>
    </row>
    <row r="15" spans="2:12" ht="21.95" customHeight="1" thickBot="1" x14ac:dyDescent="0.3">
      <c r="B15" s="26" t="s">
        <v>18</v>
      </c>
      <c r="C15" s="27">
        <f>MAX(C6:C11)-MIN(C6:C11)</f>
        <v>14</v>
      </c>
      <c r="D15" s="27">
        <f t="shared" ref="D15:J15" si="3">MAX(D6:D11)-MIN(D6:D11)</f>
        <v>6</v>
      </c>
      <c r="E15" s="27">
        <f t="shared" si="3"/>
        <v>7</v>
      </c>
      <c r="F15" s="27">
        <f t="shared" si="3"/>
        <v>27</v>
      </c>
      <c r="G15" s="27">
        <f t="shared" si="3"/>
        <v>23</v>
      </c>
      <c r="H15" s="27">
        <f t="shared" si="3"/>
        <v>19</v>
      </c>
      <c r="I15" s="27">
        <f t="shared" si="3"/>
        <v>21</v>
      </c>
      <c r="J15" s="28">
        <f t="shared" si="3"/>
        <v>10</v>
      </c>
    </row>
    <row r="16" spans="2:12" ht="21.95" customHeight="1" thickTop="1" x14ac:dyDescent="0.25"/>
    <row r="17" spans="2:4" ht="21.95" customHeight="1" x14ac:dyDescent="0.25">
      <c r="B17" s="36" t="s">
        <v>19</v>
      </c>
      <c r="C17" s="36"/>
      <c r="D17" s="6">
        <f>COUNTIF(C7:J11,"&gt;10")</f>
        <v>20</v>
      </c>
    </row>
  </sheetData>
  <mergeCells count="2">
    <mergeCell ref="B2:J2"/>
    <mergeCell ref="B17:C17"/>
  </mergeCells>
  <printOptions horizontalCentered="1"/>
  <pageMargins left="0.17" right="0.17" top="0.28999999999999998" bottom="0.26" header="0.17" footer="0.17"/>
  <pageSetup paperSize="9" scale="58" orientation="landscape" r:id="rId1"/>
  <headerFooter>
    <oddHeader>&amp;CCTIS 186 Final Exam</oddHeader>
    <oddFooter>&amp;CPage 1</oddFooter>
  </headerFooter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xr2:uid="{FA225AF3-7A16-4451-BD16-AAD907E7EFA3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AIStatistics!C6:J6</xm:f>
              <xm:sqref>K6</xm:sqref>
            </x14:sparkline>
          </x14:sparklines>
        </x14:sparklineGroup>
        <x14:sparklineGroup type="column" displayEmptyCellsAs="gap" xr2:uid="{4F602299-A13F-425A-A2C3-544883E0EF8B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AIStatistics!C8:J8</xm:f>
              <xm:sqref>K8</xm:sqref>
            </x14:sparkline>
          </x14:sparklines>
        </x14:sparklineGroup>
        <x14:sparklineGroup type="column" displayEmptyCellsAs="gap" xr2:uid="{0578D460-E8A5-402D-AACD-63722CE7A9B4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AIStatistics!C10:J10</xm:f>
              <xm:sqref>K10</xm:sqref>
            </x14:sparkline>
          </x14:sparklines>
        </x14:sparklineGroup>
      </x14:sparklineGroup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A59E07-BFB5-4C49-85A4-9E6322F61D8F}">
  <sheetPr>
    <pageSetUpPr fitToPage="1"/>
  </sheetPr>
  <dimension ref="A1"/>
  <sheetViews>
    <sheetView workbookViewId="0">
      <selection activeCell="B2" sqref="B2"/>
    </sheetView>
  </sheetViews>
  <sheetFormatPr defaultRowHeight="15" x14ac:dyDescent="0.25"/>
  <sheetData/>
  <printOptions horizontalCentered="1" verticalCentered="1"/>
  <pageMargins left="0.17" right="0.17" top="0.32" bottom="0.31" header="0.17" footer="0.17"/>
  <pageSetup paperSize="9" scale="98" orientation="landscape" r:id="rId1"/>
  <headerFooter>
    <oddHeader>&amp;RCTIS 186 Final Exam</oddHeader>
    <oddFooter>&amp;RPage 2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242DC2-6894-43B4-9EC0-4B7FBC60A644}">
  <sheetPr>
    <pageSetUpPr fitToPage="1"/>
  </sheetPr>
  <dimension ref="B1:K10"/>
  <sheetViews>
    <sheetView topLeftCell="B1" workbookViewId="0">
      <selection activeCell="B3" sqref="B3"/>
    </sheetView>
  </sheetViews>
  <sheetFormatPr defaultColWidth="20.7109375" defaultRowHeight="15.75" x14ac:dyDescent="0.25"/>
  <cols>
    <col min="1" max="1" width="0" style="3" hidden="1" customWidth="1"/>
    <col min="2" max="2" width="40.7109375" style="3" customWidth="1"/>
    <col min="3" max="16384" width="20.7109375" style="3"/>
  </cols>
  <sheetData>
    <row r="1" spans="2:11" x14ac:dyDescent="0.25">
      <c r="I1" s="3" t="s">
        <v>12</v>
      </c>
      <c r="J1" s="3" t="s">
        <v>22</v>
      </c>
    </row>
    <row r="2" spans="2:11" x14ac:dyDescent="0.25">
      <c r="B2" s="1" t="s">
        <v>24</v>
      </c>
      <c r="C2" s="2" t="s">
        <v>25</v>
      </c>
      <c r="D2" s="2" t="s">
        <v>26</v>
      </c>
      <c r="E2" s="2" t="s">
        <v>27</v>
      </c>
      <c r="F2" s="2" t="s">
        <v>28</v>
      </c>
      <c r="G2" s="2" t="s">
        <v>29</v>
      </c>
      <c r="H2" s="2" t="s">
        <v>30</v>
      </c>
      <c r="I2" s="2" t="s">
        <v>31</v>
      </c>
      <c r="J2" s="29" t="s">
        <v>32</v>
      </c>
      <c r="K2" s="2" t="s">
        <v>33</v>
      </c>
    </row>
    <row r="3" spans="2:11" x14ac:dyDescent="0.25">
      <c r="B3" s="1" t="s">
        <v>2</v>
      </c>
      <c r="C3" s="2">
        <v>14</v>
      </c>
      <c r="D3" s="2">
        <v>4</v>
      </c>
      <c r="E3" s="2">
        <v>3</v>
      </c>
      <c r="F3" s="2">
        <v>4</v>
      </c>
      <c r="G3" s="2">
        <v>15</v>
      </c>
      <c r="H3" s="2">
        <v>31</v>
      </c>
      <c r="I3" s="2">
        <v>29</v>
      </c>
      <c r="J3" s="29">
        <f t="shared" ref="J3:J8" si="0">I3/SUM($I$3:$I$8)</f>
        <v>0.23200000000000001</v>
      </c>
      <c r="K3" s="2">
        <v>11</v>
      </c>
    </row>
    <row r="4" spans="2:11" x14ac:dyDescent="0.25">
      <c r="B4" s="1" t="s">
        <v>5</v>
      </c>
      <c r="C4" s="2">
        <v>6</v>
      </c>
      <c r="D4" s="2">
        <v>6</v>
      </c>
      <c r="E4" s="2">
        <v>4</v>
      </c>
      <c r="F4" s="2">
        <v>7</v>
      </c>
      <c r="G4" s="2">
        <v>38</v>
      </c>
      <c r="H4" s="2">
        <v>21</v>
      </c>
      <c r="I4" s="2">
        <v>25</v>
      </c>
      <c r="J4" s="29">
        <f t="shared" si="0"/>
        <v>0.2</v>
      </c>
      <c r="K4" s="2">
        <v>8</v>
      </c>
    </row>
    <row r="5" spans="2:11" x14ac:dyDescent="0.25">
      <c r="B5" s="1" t="s">
        <v>3</v>
      </c>
      <c r="C5" s="2">
        <v>1</v>
      </c>
      <c r="D5" s="2">
        <v>8</v>
      </c>
      <c r="E5" s="2">
        <v>7</v>
      </c>
      <c r="F5" s="2">
        <v>31</v>
      </c>
      <c r="G5" s="2">
        <v>17</v>
      </c>
      <c r="H5" s="2">
        <v>24</v>
      </c>
      <c r="I5" s="2">
        <v>23</v>
      </c>
      <c r="J5" s="29">
        <f t="shared" si="0"/>
        <v>0.184</v>
      </c>
      <c r="K5" s="2">
        <v>2</v>
      </c>
    </row>
    <row r="6" spans="2:11" x14ac:dyDescent="0.25">
      <c r="B6" s="1" t="s">
        <v>0</v>
      </c>
      <c r="C6" s="2">
        <v>11</v>
      </c>
      <c r="D6" s="2">
        <v>8</v>
      </c>
      <c r="E6" s="2">
        <v>5</v>
      </c>
      <c r="F6" s="2">
        <v>10</v>
      </c>
      <c r="G6" s="2">
        <v>19</v>
      </c>
      <c r="H6" s="2">
        <v>19</v>
      </c>
      <c r="I6" s="2">
        <v>21</v>
      </c>
      <c r="J6" s="29">
        <f t="shared" si="0"/>
        <v>0.16800000000000001</v>
      </c>
      <c r="K6" s="2">
        <v>9</v>
      </c>
    </row>
    <row r="7" spans="2:11" x14ac:dyDescent="0.25">
      <c r="B7" s="1" t="s">
        <v>1</v>
      </c>
      <c r="C7" s="2">
        <v>11</v>
      </c>
      <c r="D7" s="2">
        <v>10</v>
      </c>
      <c r="E7" s="2">
        <v>9</v>
      </c>
      <c r="F7" s="2">
        <v>8</v>
      </c>
      <c r="G7" s="2">
        <v>16</v>
      </c>
      <c r="H7" s="2">
        <v>20</v>
      </c>
      <c r="I7" s="2">
        <v>19</v>
      </c>
      <c r="J7" s="29">
        <f t="shared" si="0"/>
        <v>0.152</v>
      </c>
      <c r="K7" s="2">
        <v>12</v>
      </c>
    </row>
    <row r="8" spans="2:11" x14ac:dyDescent="0.25">
      <c r="B8" s="1" t="s">
        <v>4</v>
      </c>
      <c r="C8" s="2">
        <v>15</v>
      </c>
      <c r="D8" s="2">
        <v>7</v>
      </c>
      <c r="E8" s="2">
        <v>2</v>
      </c>
      <c r="F8" s="2">
        <v>4</v>
      </c>
      <c r="G8" s="2">
        <v>22</v>
      </c>
      <c r="H8" s="2">
        <v>12</v>
      </c>
      <c r="I8" s="2">
        <v>8</v>
      </c>
      <c r="J8" s="29">
        <f t="shared" si="0"/>
        <v>6.4000000000000001E-2</v>
      </c>
      <c r="K8" s="2">
        <v>8</v>
      </c>
    </row>
    <row r="9" spans="2:11" ht="19.5" x14ac:dyDescent="0.25">
      <c r="B9" s="1" t="s">
        <v>21</v>
      </c>
      <c r="C9" s="30"/>
      <c r="D9" s="30"/>
      <c r="E9" s="30"/>
      <c r="F9" s="30"/>
      <c r="G9" s="30"/>
      <c r="H9" s="30"/>
      <c r="I9" s="30"/>
      <c r="J9" s="31"/>
      <c r="K9" s="32">
        <f>COUNTIF(AIiscoming...[Column7],"&lt;=20")</f>
        <v>3</v>
      </c>
    </row>
    <row r="10" spans="2:11" x14ac:dyDescent="0.25">
      <c r="I10" s="3" t="s">
        <v>23</v>
      </c>
    </row>
  </sheetData>
  <conditionalFormatting sqref="J3:J8">
    <cfRule type="aboveAverage" dxfId="22" priority="1"/>
  </conditionalFormatting>
  <printOptions verticalCentered="1"/>
  <pageMargins left="0.17" right="0.17" top="0.32" bottom="0.27" header="0.17" footer="0.17"/>
  <pageSetup paperSize="9" scale="63" orientation="landscape" r:id="rId1"/>
  <headerFooter>
    <oddHeader>&amp;LCTIS 186 Final Exam</oddHeader>
    <oddFooter>&amp;LPage 3</oddFooter>
  </headerFooter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56E271-8E24-4286-B18C-5D5AEED60E27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AIStatistics</vt:lpstr>
      <vt:lpstr>Graphs</vt:lpstr>
      <vt:lpstr>Statistics</vt:lpstr>
      <vt:lpstr>Sheet3</vt:lpstr>
      <vt:lpstr>AIStatistics!Print_Area</vt:lpstr>
      <vt:lpstr>Graphs!Print_Area</vt:lpstr>
      <vt:lpstr>Statistics!Print_Area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2023-12-27T10:33:36Z</cp:lastPrinted>
  <dcterms:created xsi:type="dcterms:W3CDTF">2023-11-22T07:42:03Z</dcterms:created>
  <dcterms:modified xsi:type="dcterms:W3CDTF">2023-12-27T10:33:46Z</dcterms:modified>
</cp:coreProperties>
</file>